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51" i="1"/>
  <c r="F65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I39" i="1"/>
  <c r="H92" i="1"/>
  <c r="F92" i="1"/>
  <c r="G92" i="1"/>
  <c r="E92" i="1"/>
  <c r="H91" i="1"/>
  <c r="E91" i="1"/>
  <c r="H90" i="1"/>
  <c r="E90" i="1"/>
</calcChain>
</file>

<file path=xl/sharedStrings.xml><?xml version="1.0" encoding="utf-8"?>
<sst xmlns="http://schemas.openxmlformats.org/spreadsheetml/2006/main" count="140" uniqueCount="102">
  <si>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</si>
  <si>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</si>
  <si>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</si>
  <si>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</si>
  <si>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</si>
  <si>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</si>
  <si>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</si>
  <si>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</si>
  <si>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</si>
  <si>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</si>
  <si>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</si>
  <si>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</si>
  <si>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</si>
  <si>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</si>
  <si>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</si>
  <si>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</si>
  <si>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</si>
  <si>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</si>
  <si>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</si>
  <si>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</si>
  <si>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</si>
  <si>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</si>
  <si>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</si>
  <si>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</si>
  <si>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</si>
  <si>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</si>
  <si>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</si>
  <si>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</si>
  <si>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</si>
  <si>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</si>
  <si>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</si>
  <si>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</si>
  <si>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</si>
  <si>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</si>
  <si>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</si>
  <si>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</si>
  <si>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</si>
  <si>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</si>
  <si>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</si>
  <si>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</si>
  <si>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</si>
  <si>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</si>
  <si>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</si>
  <si>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</si>
  <si>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</si>
  <si>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</si>
  <si>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</si>
  <si>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</si>
  <si>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</si>
  <si>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</si>
  <si>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</si>
  <si>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</si>
  <si>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</si>
  <si>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</si>
  <si>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</si>
  <si>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</si>
  <si>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</si>
  <si>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</si>
  <si>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</si>
  <si>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</si>
  <si>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</si>
  <si>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</si>
  <si>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</si>
  <si>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</si>
  <si>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</si>
  <si>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</si>
  <si>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</si>
  <si>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</si>
  <si>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</si>
  <si>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</si>
  <si>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</si>
  <si>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</si>
  <si>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</si>
  <si>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</si>
  <si>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</si>
  <si>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</si>
  <si>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</si>
  <si>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12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</si>
  <si>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</si>
  <si>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</si>
  <si>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</si>
  <si>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</si>
  <si>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</si>
  <si>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</si>
  <si>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</si>
  <si>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</si>
  <si>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</si>
  <si>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Ремонт реек скамеек</t>
  </si>
  <si>
    <t>Замена аварийного участка системы горячего водоснабжения</t>
  </si>
  <si>
    <t>Окрашивание лавочек</t>
  </si>
  <si>
    <t>Замена радиаторов отопления п. 1 и 3</t>
  </si>
  <si>
    <t>Замена ламп</t>
  </si>
  <si>
    <t>Замена запорной арматуры системы ХВС</t>
  </si>
  <si>
    <t>Замена доводчика входной двери п. 5</t>
  </si>
  <si>
    <t>Замена аварийного участка системы водоотведения</t>
  </si>
  <si>
    <t>договор управления</t>
  </si>
  <si>
    <t>6шт</t>
  </si>
  <si>
    <t>68м</t>
  </si>
  <si>
    <t>16шт</t>
  </si>
  <si>
    <t>2шт</t>
  </si>
  <si>
    <t>1шт</t>
  </si>
  <si>
    <t>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</si>
</sst>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2"/>
  <sheetViews>
    <sheetView tabSelected="1" topLeftCell="A78" zoomScale="130" zoomScaleNormal="130" workbookViewId="0">
      <selection activeCell="H77" sqref="H7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ht="32.25" customHeight="1" x14ac:dyDescent="0.25">
      <c r="B5" s="52" t="s">
        <v>77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x14ac:dyDescent="0.25">
      <c r="B7" s="54" t="s">
        <v>74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27.75" customHeight="1" x14ac:dyDescent="0.25">
      <c r="B9" s="52" t="s">
        <v>72</v>
      </c>
      <c r="C9" s="52"/>
      <c r="D9" s="52"/>
      <c r="E9" s="52"/>
      <c r="F9" s="52"/>
      <c r="G9" s="52"/>
      <c r="H9" s="52"/>
      <c r="I9" s="52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28.5" customHeight="1" x14ac:dyDescent="0.25">
      <c r="B11" s="59" t="s">
        <v>76</v>
      </c>
      <c r="C11" s="52"/>
      <c r="D11" s="52"/>
      <c r="E11" s="52"/>
      <c r="F11" s="52"/>
      <c r="G11" s="52"/>
      <c r="H11" s="52"/>
      <c r="I11" s="52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73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75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6061.06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2" t="s">
        <v>78</v>
      </c>
      <c r="D31" s="22" t="s">
        <v>79</v>
      </c>
      <c r="E31" s="20">
        <v>1131295.25</v>
      </c>
      <c r="F31" s="20">
        <v>1</v>
      </c>
      <c r="G31" s="20">
        <f>E31</f>
        <v>1131295.25</v>
      </c>
      <c r="H31" s="20">
        <v>1</v>
      </c>
      <c r="I31" s="20">
        <f>E31</f>
        <v>1131295.25</v>
      </c>
    </row>
    <row r="32" spans="2:9" ht="22.5" x14ac:dyDescent="0.25">
      <c r="B32" s="20">
        <v>2</v>
      </c>
      <c r="C32" s="22" t="s">
        <v>80</v>
      </c>
      <c r="D32" s="22" t="s">
        <v>79</v>
      </c>
      <c r="E32" s="20">
        <v>142399.07</v>
      </c>
      <c r="F32" s="20">
        <v>1</v>
      </c>
      <c r="G32" s="20">
        <f t="shared" ref="G32:G38" si="0">E32</f>
        <v>142399.07</v>
      </c>
      <c r="H32" s="20">
        <v>1</v>
      </c>
      <c r="I32" s="20">
        <f t="shared" ref="I32:I38" si="1">E32</f>
        <v>142399.07</v>
      </c>
    </row>
    <row r="33" spans="2:9" x14ac:dyDescent="0.25">
      <c r="B33" s="20">
        <v>3</v>
      </c>
      <c r="C33" s="22" t="s">
        <v>81</v>
      </c>
      <c r="D33" s="22" t="s">
        <v>79</v>
      </c>
      <c r="E33" s="20">
        <v>184552.77</v>
      </c>
      <c r="F33" s="20">
        <v>1</v>
      </c>
      <c r="G33" s="20">
        <f t="shared" si="0"/>
        <v>184552.77</v>
      </c>
      <c r="H33" s="20">
        <v>1</v>
      </c>
      <c r="I33" s="20">
        <f t="shared" si="1"/>
        <v>184552.77</v>
      </c>
    </row>
    <row r="34" spans="2:9" ht="22.5" x14ac:dyDescent="0.25">
      <c r="B34" s="15">
        <v>4</v>
      </c>
      <c r="C34" s="22" t="s">
        <v>82</v>
      </c>
      <c r="D34" s="22" t="s">
        <v>79</v>
      </c>
      <c r="E34" s="20">
        <v>315570.52</v>
      </c>
      <c r="F34" s="20">
        <v>1</v>
      </c>
      <c r="G34" s="20">
        <f t="shared" si="0"/>
        <v>315570.52</v>
      </c>
      <c r="H34" s="20">
        <v>1</v>
      </c>
      <c r="I34" s="20">
        <f t="shared" si="1"/>
        <v>315570.52</v>
      </c>
    </row>
    <row r="35" spans="2:9" x14ac:dyDescent="0.25">
      <c r="B35" s="15">
        <v>5</v>
      </c>
      <c r="C35" s="22" t="s">
        <v>83</v>
      </c>
      <c r="D35" s="22" t="s">
        <v>79</v>
      </c>
      <c r="E35" s="15">
        <v>238824.68</v>
      </c>
      <c r="F35" s="15">
        <v>1</v>
      </c>
      <c r="G35" s="20">
        <f t="shared" si="0"/>
        <v>238824.68</v>
      </c>
      <c r="H35" s="15">
        <v>1</v>
      </c>
      <c r="I35" s="20">
        <f t="shared" si="1"/>
        <v>238824.68</v>
      </c>
    </row>
    <row r="36" spans="2:9" ht="22.5" x14ac:dyDescent="0.25">
      <c r="B36" s="15">
        <v>6</v>
      </c>
      <c r="C36" s="22" t="s">
        <v>84</v>
      </c>
      <c r="D36" s="22" t="s">
        <v>79</v>
      </c>
      <c r="E36" s="15">
        <v>76389.070000000007</v>
      </c>
      <c r="F36" s="15">
        <v>1</v>
      </c>
      <c r="G36" s="20">
        <f t="shared" si="0"/>
        <v>76389.070000000007</v>
      </c>
      <c r="H36" s="15">
        <v>1</v>
      </c>
      <c r="I36" s="20">
        <f t="shared" si="1"/>
        <v>76389.070000000007</v>
      </c>
    </row>
    <row r="37" spans="2:9" ht="22.5" x14ac:dyDescent="0.25">
      <c r="B37" s="15">
        <v>7</v>
      </c>
      <c r="C37" s="22" t="s">
        <v>85</v>
      </c>
      <c r="D37" s="22" t="s">
        <v>79</v>
      </c>
      <c r="E37" s="15">
        <v>61363.44</v>
      </c>
      <c r="F37" s="15">
        <v>1</v>
      </c>
      <c r="G37" s="20">
        <f t="shared" si="0"/>
        <v>61363.44</v>
      </c>
      <c r="H37" s="15">
        <v>1</v>
      </c>
      <c r="I37" s="20">
        <f t="shared" si="1"/>
        <v>61363.44</v>
      </c>
    </row>
    <row r="38" spans="2:9" ht="22.5" x14ac:dyDescent="0.25">
      <c r="B38" s="15">
        <v>8</v>
      </c>
      <c r="C38" s="22" t="s">
        <v>86</v>
      </c>
      <c r="D38" s="22" t="s">
        <v>79</v>
      </c>
      <c r="E38" s="15">
        <v>95251.85</v>
      </c>
      <c r="F38" s="15">
        <v>1</v>
      </c>
      <c r="G38" s="20">
        <f t="shared" si="0"/>
        <v>95251.85</v>
      </c>
      <c r="H38" s="15">
        <v>1</v>
      </c>
      <c r="I38" s="20">
        <f t="shared" si="1"/>
        <v>95251.85</v>
      </c>
    </row>
    <row r="39" spans="2:9" x14ac:dyDescent="0.25">
      <c r="B39" s="27" t="s">
        <v>28</v>
      </c>
      <c r="C39" s="28"/>
      <c r="D39" s="28"/>
      <c r="E39" s="29"/>
      <c r="F39" s="10" t="s">
        <v>27</v>
      </c>
      <c r="G39" s="9">
        <f>SUM(G31:G38)</f>
        <v>2245646.6500000004</v>
      </c>
      <c r="H39" s="10" t="s">
        <v>27</v>
      </c>
      <c r="I39" s="9">
        <f>SUM(I31:I38)</f>
        <v>2245646.6500000004</v>
      </c>
    </row>
    <row r="41" spans="2:9" ht="15.75" x14ac:dyDescent="0.25">
      <c r="B41" s="31" t="s">
        <v>60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61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62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63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64</v>
      </c>
      <c r="C45" s="31"/>
      <c r="D45" s="31"/>
      <c r="E45" s="31"/>
      <c r="F45" s="31"/>
      <c r="G45" s="44">
        <v>9211</v>
      </c>
      <c r="H45" s="44"/>
      <c r="I45" s="18" t="s">
        <v>59</v>
      </c>
    </row>
    <row r="46" spans="2:9" ht="15.75" x14ac:dyDescent="0.25">
      <c r="B46" s="31" t="s">
        <v>65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66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67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68</v>
      </c>
      <c r="C49" s="31"/>
      <c r="D49" s="31"/>
      <c r="E49" s="31"/>
      <c r="F49" s="31"/>
      <c r="G49" s="31"/>
      <c r="H49" s="19">
        <v>147843</v>
      </c>
      <c r="I49" s="18" t="s">
        <v>59</v>
      </c>
    </row>
    <row r="50" spans="2:9" ht="15.75" x14ac:dyDescent="0.25">
      <c r="B50" s="31" t="s">
        <v>69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70</v>
      </c>
      <c r="C51" s="18"/>
      <c r="D51" s="70">
        <f>F65</f>
        <v>80271.63</v>
      </c>
      <c r="E51" s="44"/>
      <c r="F51" s="18" t="s">
        <v>59</v>
      </c>
      <c r="G51" s="18"/>
      <c r="H51" s="18"/>
      <c r="I51" s="18"/>
    </row>
    <row r="52" spans="2:9" ht="15.75" x14ac:dyDescent="0.25">
      <c r="B52" s="31" t="s">
        <v>63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71</v>
      </c>
      <c r="C53" s="31"/>
      <c r="D53" s="31"/>
      <c r="E53" s="31"/>
      <c r="F53" s="31"/>
      <c r="G53" s="31"/>
      <c r="H53" s="19">
        <v>76782</v>
      </c>
      <c r="I53" s="18" t="s">
        <v>59</v>
      </c>
    </row>
    <row r="55" spans="2:9" ht="87.75" customHeight="1" x14ac:dyDescent="0.25">
      <c r="B55" s="13" t="s">
        <v>0</v>
      </c>
      <c r="C55" s="33" t="s">
        <v>29</v>
      </c>
      <c r="D55" s="33"/>
      <c r="E55" s="13" t="s">
        <v>30</v>
      </c>
      <c r="F55" s="13" t="s">
        <v>32</v>
      </c>
      <c r="G55" s="13" t="s">
        <v>33</v>
      </c>
      <c r="H55" s="23" t="s">
        <v>34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x14ac:dyDescent="0.25">
      <c r="B57" s="21"/>
      <c r="C57" s="60" t="s">
        <v>87</v>
      </c>
      <c r="D57" s="60" t="s">
        <v>87</v>
      </c>
      <c r="E57" s="21" t="s">
        <v>95</v>
      </c>
      <c r="F57" s="61">
        <v>2652.84</v>
      </c>
      <c r="G57" s="66" t="s">
        <v>96</v>
      </c>
      <c r="H57" s="25"/>
      <c r="I57" s="25"/>
    </row>
    <row r="58" spans="2:9" x14ac:dyDescent="0.25">
      <c r="B58" s="21"/>
      <c r="C58" s="60" t="s">
        <v>88</v>
      </c>
      <c r="D58" s="60" t="s">
        <v>88</v>
      </c>
      <c r="E58" s="21" t="s">
        <v>95</v>
      </c>
      <c r="F58" s="62">
        <v>21724.21</v>
      </c>
      <c r="G58" s="67" t="s">
        <v>97</v>
      </c>
      <c r="H58" s="25"/>
      <c r="I58" s="25"/>
    </row>
    <row r="59" spans="2:9" x14ac:dyDescent="0.25">
      <c r="B59" s="21"/>
      <c r="C59" s="60" t="s">
        <v>89</v>
      </c>
      <c r="D59" s="60" t="s">
        <v>89</v>
      </c>
      <c r="E59" s="21" t="s">
        <v>95</v>
      </c>
      <c r="F59" s="62">
        <v>18241.77</v>
      </c>
      <c r="G59" s="63" t="s">
        <v>98</v>
      </c>
      <c r="H59" s="25"/>
      <c r="I59" s="25"/>
    </row>
    <row r="60" spans="2:9" x14ac:dyDescent="0.25">
      <c r="B60" s="21"/>
      <c r="C60" s="60" t="s">
        <v>90</v>
      </c>
      <c r="D60" s="60" t="s">
        <v>90</v>
      </c>
      <c r="E60" s="21" t="s">
        <v>95</v>
      </c>
      <c r="F60" s="63">
        <v>17156.400000000001</v>
      </c>
      <c r="G60" s="63" t="s">
        <v>99</v>
      </c>
      <c r="H60" s="25"/>
      <c r="I60" s="25"/>
    </row>
    <row r="61" spans="2:9" x14ac:dyDescent="0.25">
      <c r="B61" s="21"/>
      <c r="C61" s="60" t="s">
        <v>91</v>
      </c>
      <c r="D61" s="60" t="s">
        <v>91</v>
      </c>
      <c r="E61" s="21" t="s">
        <v>95</v>
      </c>
      <c r="F61" s="64">
        <v>181.98</v>
      </c>
      <c r="G61" s="68" t="s">
        <v>100</v>
      </c>
      <c r="H61" s="25"/>
      <c r="I61" s="25"/>
    </row>
    <row r="62" spans="2:9" x14ac:dyDescent="0.25">
      <c r="B62" s="21"/>
      <c r="C62" s="60" t="s">
        <v>92</v>
      </c>
      <c r="D62" s="60" t="s">
        <v>92</v>
      </c>
      <c r="E62" s="21" t="s">
        <v>95</v>
      </c>
      <c r="F62" s="65">
        <v>1802.92</v>
      </c>
      <c r="G62" s="63" t="s">
        <v>100</v>
      </c>
      <c r="H62" s="25"/>
      <c r="I62" s="25"/>
    </row>
    <row r="63" spans="2:9" x14ac:dyDescent="0.25">
      <c r="B63" s="9"/>
      <c r="C63" s="60" t="s">
        <v>93</v>
      </c>
      <c r="D63" s="60" t="s">
        <v>93</v>
      </c>
      <c r="E63" s="21" t="s">
        <v>95</v>
      </c>
      <c r="F63" s="62">
        <v>2839.63</v>
      </c>
      <c r="G63" s="63" t="s">
        <v>100</v>
      </c>
      <c r="H63" s="25"/>
      <c r="I63" s="25"/>
    </row>
    <row r="64" spans="2:9" x14ac:dyDescent="0.25">
      <c r="B64" s="9"/>
      <c r="C64" s="60" t="s">
        <v>94</v>
      </c>
      <c r="D64" s="60" t="s">
        <v>94</v>
      </c>
      <c r="E64" s="21" t="s">
        <v>95</v>
      </c>
      <c r="F64" s="65">
        <v>15671.88</v>
      </c>
      <c r="G64" s="67" t="s">
        <v>101</v>
      </c>
      <c r="H64" s="25"/>
      <c r="I64" s="25"/>
    </row>
    <row r="65" spans="2:9" x14ac:dyDescent="0.25">
      <c r="B65" s="27" t="s">
        <v>28</v>
      </c>
      <c r="C65" s="28"/>
      <c r="D65" s="28"/>
      <c r="E65" s="29"/>
      <c r="F65" s="69">
        <f>SUM(F57:F64)</f>
        <v>80271.63</v>
      </c>
      <c r="G65" s="16" t="s">
        <v>27</v>
      </c>
      <c r="H65" s="26" t="s">
        <v>27</v>
      </c>
      <c r="I65" s="26"/>
    </row>
    <row r="67" spans="2:9" ht="15.75" x14ac:dyDescent="0.25">
      <c r="B67" s="32" t="s">
        <v>57</v>
      </c>
      <c r="C67" s="32"/>
      <c r="D67" s="32"/>
      <c r="E67" s="32"/>
      <c r="F67" s="32"/>
      <c r="G67" s="32"/>
      <c r="H67" s="32"/>
      <c r="I67" s="32"/>
    </row>
    <row r="68" spans="2:9" ht="15.75" x14ac:dyDescent="0.25">
      <c r="B68" s="17" t="s">
        <v>58</v>
      </c>
      <c r="C68" s="17"/>
      <c r="D68" s="17"/>
      <c r="E68" s="37">
        <f>G39</f>
        <v>2245646.6500000004</v>
      </c>
      <c r="F68" s="37"/>
      <c r="G68" s="17" t="s">
        <v>59</v>
      </c>
      <c r="H68" s="17"/>
      <c r="I68" s="17"/>
    </row>
    <row r="70" spans="2:9" ht="15.75" x14ac:dyDescent="0.25">
      <c r="B70" s="32" t="s">
        <v>35</v>
      </c>
      <c r="C70" s="32"/>
      <c r="D70" s="32"/>
      <c r="E70" s="32"/>
      <c r="F70" s="32"/>
      <c r="G70" s="32"/>
      <c r="H70" s="32"/>
      <c r="I70" s="32"/>
    </row>
    <row r="71" spans="2:9" ht="15.75" x14ac:dyDescent="0.25">
      <c r="B71" s="32" t="s">
        <v>36</v>
      </c>
      <c r="C71" s="32"/>
      <c r="D71" s="32"/>
      <c r="E71" s="32"/>
      <c r="F71" s="32"/>
      <c r="G71" s="32"/>
      <c r="H71" s="32"/>
      <c r="I71" s="32"/>
    </row>
    <row r="72" spans="2:9" ht="15.75" x14ac:dyDescent="0.25">
      <c r="B72" s="32" t="s">
        <v>37</v>
      </c>
      <c r="C72" s="32"/>
      <c r="D72" s="32"/>
      <c r="E72" s="32"/>
      <c r="F72" s="32"/>
      <c r="G72" s="32"/>
      <c r="H72" s="32"/>
      <c r="I72" s="32"/>
    </row>
    <row r="74" spans="2:9" ht="105.75" customHeight="1" x14ac:dyDescent="0.25">
      <c r="B74" s="12" t="s">
        <v>0</v>
      </c>
      <c r="C74" s="41" t="s">
        <v>38</v>
      </c>
      <c r="D74" s="42"/>
      <c r="E74" s="41" t="s">
        <v>39</v>
      </c>
      <c r="F74" s="43"/>
      <c r="G74" s="42"/>
      <c r="H74" s="41" t="s">
        <v>40</v>
      </c>
      <c r="I74" s="42"/>
    </row>
    <row r="75" spans="2:9" x14ac:dyDescent="0.25">
      <c r="B75" s="14">
        <v>1</v>
      </c>
      <c r="C75" s="38">
        <v>2</v>
      </c>
      <c r="D75" s="39"/>
      <c r="E75" s="38">
        <v>3</v>
      </c>
      <c r="F75" s="40"/>
      <c r="G75" s="39"/>
      <c r="H75" s="38">
        <v>4</v>
      </c>
      <c r="I75" s="39"/>
    </row>
    <row r="76" spans="2:9" x14ac:dyDescent="0.25">
      <c r="B76" s="9"/>
      <c r="C76" s="34"/>
      <c r="D76" s="35"/>
      <c r="E76" s="34"/>
      <c r="F76" s="36"/>
      <c r="G76" s="35"/>
      <c r="H76" s="34">
        <v>17653.29</v>
      </c>
      <c r="I76" s="35"/>
    </row>
    <row r="78" spans="2:9" ht="15.75" x14ac:dyDescent="0.25">
      <c r="B78" s="31" t="s">
        <v>56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55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54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53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52</v>
      </c>
      <c r="C82" s="31"/>
      <c r="D82" s="31"/>
      <c r="E82" s="31"/>
      <c r="F82" s="31"/>
      <c r="G82" s="31"/>
      <c r="H82" s="31"/>
      <c r="I82" s="31"/>
    </row>
    <row r="83" spans="2:9" ht="15.75" x14ac:dyDescent="0.25">
      <c r="B83" s="31" t="s">
        <v>51</v>
      </c>
      <c r="C83" s="31"/>
      <c r="D83" s="31"/>
      <c r="E83" s="31"/>
      <c r="F83" s="31"/>
      <c r="G83" s="31"/>
      <c r="H83" s="31"/>
      <c r="I83" s="31"/>
    </row>
    <row r="84" spans="2:9" ht="15.75" x14ac:dyDescent="0.25">
      <c r="B84" s="31" t="s">
        <v>50</v>
      </c>
      <c r="C84" s="31"/>
      <c r="D84" s="31"/>
      <c r="E84" s="31"/>
      <c r="F84" s="31"/>
      <c r="G84" s="31"/>
      <c r="H84" s="31"/>
      <c r="I84" s="31"/>
    </row>
    <row r="85" spans="2:9" ht="15.75" x14ac:dyDescent="0.25">
      <c r="B85" s="31" t="s">
        <v>49</v>
      </c>
      <c r="C85" s="31"/>
      <c r="D85" s="31"/>
      <c r="E85" s="31"/>
      <c r="F85" s="31"/>
      <c r="G85" s="31"/>
      <c r="H85" s="31"/>
      <c r="I85" s="31"/>
    </row>
    <row r="86" spans="2:9" ht="15.75" x14ac:dyDescent="0.25">
      <c r="B86" s="31" t="s">
        <v>48</v>
      </c>
      <c r="C86" s="31"/>
      <c r="D86" s="31"/>
      <c r="E86" s="31"/>
      <c r="F86" s="31"/>
      <c r="G86" s="31"/>
      <c r="H86" s="31"/>
      <c r="I86" s="31"/>
    </row>
    <row r="88" spans="2:9" ht="45" x14ac:dyDescent="0.25">
      <c r="B88" s="13" t="s">
        <v>0</v>
      </c>
      <c r="C88" s="33" t="s">
        <v>41</v>
      </c>
      <c r="D88" s="33"/>
      <c r="E88" s="13" t="s">
        <v>42</v>
      </c>
      <c r="F88" s="13" t="s">
        <v>43</v>
      </c>
      <c r="G88" s="13" t="s">
        <v>44</v>
      </c>
      <c r="H88" s="23" t="s">
        <v>45</v>
      </c>
      <c r="I88" s="23"/>
    </row>
    <row r="89" spans="2:9" x14ac:dyDescent="0.25">
      <c r="B89" s="5">
        <v>1</v>
      </c>
      <c r="C89" s="24">
        <v>2</v>
      </c>
      <c r="D89" s="24"/>
      <c r="E89" s="5">
        <v>3</v>
      </c>
      <c r="F89" s="5">
        <v>4</v>
      </c>
      <c r="G89" s="5">
        <v>5</v>
      </c>
      <c r="H89" s="24">
        <v>6</v>
      </c>
      <c r="I89" s="24"/>
    </row>
    <row r="90" spans="2:9" ht="28.5" customHeight="1" x14ac:dyDescent="0.25">
      <c r="B90" s="15">
        <v>1</v>
      </c>
      <c r="C90" s="30" t="s">
        <v>46</v>
      </c>
      <c r="D90" s="30"/>
      <c r="E90" s="9">
        <f>623114.25-5466.6</f>
        <v>617647.65</v>
      </c>
      <c r="F90" s="9">
        <v>1944357.58</v>
      </c>
      <c r="G90" s="9">
        <v>1896001.07</v>
      </c>
      <c r="H90" s="25">
        <f>E90+F90-G90</f>
        <v>666004.15999999992</v>
      </c>
      <c r="I90" s="25"/>
    </row>
    <row r="91" spans="2:9" ht="32.25" customHeight="1" x14ac:dyDescent="0.25">
      <c r="B91" s="15">
        <v>2</v>
      </c>
      <c r="C91" s="30" t="s">
        <v>47</v>
      </c>
      <c r="D91" s="30"/>
      <c r="E91" s="9">
        <f>241394.61-1396.51</f>
        <v>239998.09999999998</v>
      </c>
      <c r="F91" s="9">
        <v>375082.92</v>
      </c>
      <c r="G91" s="9">
        <v>332105.34999999998</v>
      </c>
      <c r="H91" s="25">
        <f>E91+F91-G91</f>
        <v>282975.67000000004</v>
      </c>
      <c r="I91" s="25"/>
    </row>
    <row r="92" spans="2:9" x14ac:dyDescent="0.25">
      <c r="B92" s="27" t="s">
        <v>28</v>
      </c>
      <c r="C92" s="28"/>
      <c r="D92" s="29"/>
      <c r="E92" s="11">
        <f>SUM(E90:E91)</f>
        <v>857645.75</v>
      </c>
      <c r="F92" s="11">
        <f t="shared" ref="F92:G92" si="2">SUM(F90:F91)</f>
        <v>2319440.5</v>
      </c>
      <c r="G92" s="11">
        <f t="shared" si="2"/>
        <v>2228106.42</v>
      </c>
      <c r="H92" s="26">
        <f>SUM(H90:I91)</f>
        <v>948979.83</v>
      </c>
      <c r="I92" s="26"/>
    </row>
  </sheetData>
  <mergeCells count="100">
    <mergeCell ref="H61:I61"/>
    <mergeCell ref="H62:I62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6:D76"/>
    <mergeCell ref="E76:G76"/>
    <mergeCell ref="H76:I76"/>
    <mergeCell ref="B78:I78"/>
    <mergeCell ref="E68:F68"/>
    <mergeCell ref="C75:D75"/>
    <mergeCell ref="E75:G75"/>
    <mergeCell ref="H75:I75"/>
    <mergeCell ref="C74:D74"/>
    <mergeCell ref="E74:G74"/>
    <mergeCell ref="H74:I74"/>
    <mergeCell ref="H92:I92"/>
    <mergeCell ref="B92:D92"/>
    <mergeCell ref="B85:I85"/>
    <mergeCell ref="B86:I86"/>
    <mergeCell ref="C88:D88"/>
    <mergeCell ref="H88:I88"/>
    <mergeCell ref="C89:D89"/>
    <mergeCell ref="H89:I89"/>
    <mergeCell ref="H65:I65"/>
    <mergeCell ref="B65:E65"/>
    <mergeCell ref="C90:D90"/>
    <mergeCell ref="H90:I90"/>
    <mergeCell ref="C91:D91"/>
    <mergeCell ref="H91:I91"/>
    <mergeCell ref="B80:I80"/>
    <mergeCell ref="B81:I81"/>
    <mergeCell ref="B82:I82"/>
    <mergeCell ref="B83:I83"/>
    <mergeCell ref="B84:I84"/>
    <mergeCell ref="B79:I79"/>
    <mergeCell ref="B67:I67"/>
    <mergeCell ref="B70:I70"/>
    <mergeCell ref="B71:I71"/>
    <mergeCell ref="B72:I72"/>
    <mergeCell ref="H55:I55"/>
    <mergeCell ref="C56:D56"/>
    <mergeCell ref="C63:D63"/>
    <mergeCell ref="H63:I63"/>
    <mergeCell ref="C64:D64"/>
    <mergeCell ref="H64:I64"/>
    <mergeCell ref="C57:D57"/>
    <mergeCell ref="C58:D58"/>
    <mergeCell ref="C59:D59"/>
    <mergeCell ref="C60:D60"/>
    <mergeCell ref="C61:D61"/>
    <mergeCell ref="C62:D62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2026-03-17T08:08:49Z</dcterms:modified>
</cp:coreProperties>
</file>