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МС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4" i="1"/>
  <c r="F84" i="1"/>
  <c r="E84" i="1"/>
  <c r="H85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s="1"/>
  <c r="E62" i="1" s="1"/>
  <c r="I39" i="1" l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<sst xmlns="http://schemas.openxmlformats.org/spreadsheetml/2006/main" count="108" uniqueCount="88">
  <si>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</si>
  <si>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</si>
  <si>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</si>
  <si>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</si>
  <si>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</si>
  <si>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</si>
  <si>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</si>
  <si>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</si>
  <si>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</si>
  <si>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</si>
  <si>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</si>
  <si>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</si>
  <si>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</si>
  <si>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</si>
  <si>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</si>
  <si>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</si>
  <si>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</si>
  <si>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</si>
  <si>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</si>
  <si>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</si>
  <si>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</si>
  <si>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</si>
  <si>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</si>
  <si>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</si>
  <si>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</si>
  <si>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</si>
  <si>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</si>
  <si>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</si>
  <si>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</si>
  <si>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</si>
  <si>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</si>
  <si>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</si>
  <si>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</si>
  <si>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</si>
  <si>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</si>
  <si>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</si>
  <si>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</si>
  <si>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</si>
  <si>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</si>
  <si>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</si>
  <si>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</si>
  <si>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</si>
  <si>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</si>
  <si>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</si>
  <si>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</si>
  <si>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</si>
  <si>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</si>
  <si>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</si>
  <si>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</si>
  <si>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</si>
  <si>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</si>
  <si>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</si>
  <si>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</si>
  <si>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</si>
  <si>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</si>
  <si>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</si>
  <si>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</si>
  <si>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</si>
  <si>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</si>
  <si>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</si>
  <si>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</si>
  <si>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</si>
  <si>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</si>
  <si>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</si>
  <si>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</si>
  <si>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</si>
  <si>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</si>
  <si>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</si>
  <si>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</si>
  <si>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</si>
  <si>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</si>
  <si>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</si>
  <si>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</si>
  <si>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</si>
  <si>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</si>
  <si>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"ММС-2", дом № 14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</si>
  <si>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</si>
  <si>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</si>
  <si>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</si>
  <si>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</si>
  <si>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</si>
  <si>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</si>
  <si>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</si>
  <si>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</si>
  <si>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</si>
  <si>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</si>
  <si>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</si>
  <si>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 xml:space="preserve"> 31 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</si>
</sst>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3" zoomScale="130" zoomScaleNormal="130" workbookViewId="0">
      <selection activeCell="B74" sqref="B74:I74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22" t="s">
        <v>75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72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70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74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71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73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864.9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161357.82</v>
      </c>
      <c r="F31" s="20">
        <v>1</v>
      </c>
      <c r="G31" s="20">
        <f>E31</f>
        <v>161357.82</v>
      </c>
      <c r="H31" s="20">
        <v>1</v>
      </c>
      <c r="I31" s="20">
        <f>E31</f>
        <v>161357.82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21131.09</v>
      </c>
      <c r="F32" s="20">
        <v>1</v>
      </c>
      <c r="G32" s="20">
        <f t="shared" ref="G32:G38" si="0">E32</f>
        <v>21131.09</v>
      </c>
      <c r="H32" s="20">
        <v>1</v>
      </c>
      <c r="I32" s="20">
        <f t="shared" ref="I32:I38" si="1">E32</f>
        <v>21131.09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26162.37</v>
      </c>
      <c r="F33" s="20">
        <v>1</v>
      </c>
      <c r="G33" s="20">
        <f t="shared" si="0"/>
        <v>26162.37</v>
      </c>
      <c r="H33" s="20">
        <v>1</v>
      </c>
      <c r="I33" s="20">
        <f t="shared" si="1"/>
        <v>26162.37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44649.22</v>
      </c>
      <c r="F34" s="20">
        <v>1</v>
      </c>
      <c r="G34" s="20">
        <f t="shared" si="0"/>
        <v>44649.22</v>
      </c>
      <c r="H34" s="20">
        <v>1</v>
      </c>
      <c r="I34" s="20">
        <f t="shared" si="1"/>
        <v>44649.22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34109.01</v>
      </c>
      <c r="F35" s="15">
        <v>1</v>
      </c>
      <c r="G35" s="20">
        <f t="shared" si="0"/>
        <v>34109.01</v>
      </c>
      <c r="H35" s="15">
        <v>1</v>
      </c>
      <c r="I35" s="20">
        <f t="shared" si="1"/>
        <v>34109.01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10772.96</v>
      </c>
      <c r="F36" s="15">
        <v>1</v>
      </c>
      <c r="G36" s="20">
        <f t="shared" si="0"/>
        <v>10772.96</v>
      </c>
      <c r="H36" s="15">
        <v>1</v>
      </c>
      <c r="I36" s="20">
        <f t="shared" si="1"/>
        <v>10772.96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8802.86</v>
      </c>
      <c r="F37" s="15">
        <v>1</v>
      </c>
      <c r="G37" s="20">
        <f t="shared" si="0"/>
        <v>8802.86</v>
      </c>
      <c r="H37" s="15">
        <v>1</v>
      </c>
      <c r="I37" s="20">
        <f t="shared" si="1"/>
        <v>8802.86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13781.21</v>
      </c>
      <c r="F38" s="15">
        <v>1</v>
      </c>
      <c r="G38" s="20">
        <f t="shared" si="0"/>
        <v>13781.21</v>
      </c>
      <c r="H38" s="15">
        <v>1</v>
      </c>
      <c r="I38" s="20">
        <f t="shared" si="1"/>
        <v>13781.21</v>
      </c>
    </row>
    <row r="39" spans="2:9" x14ac:dyDescent="0.25">
      <c r="B39" s="38" t="s">
        <v>27</v>
      </c>
      <c r="C39" s="39"/>
      <c r="D39" s="39"/>
      <c r="E39" s="40"/>
      <c r="F39" s="10" t="s">
        <v>26</v>
      </c>
      <c r="G39" s="15">
        <f>SUM(G31:G38)</f>
        <v>320766.54000000004</v>
      </c>
      <c r="H39" s="15" t="s">
        <v>26</v>
      </c>
      <c r="I39" s="15">
        <f>SUM(I31:I38)</f>
        <v>320766.54000000004</v>
      </c>
    </row>
    <row r="41" spans="2:9" ht="15.75" x14ac:dyDescent="0.25">
      <c r="B41" s="41" t="s">
        <v>59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60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61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62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63</v>
      </c>
      <c r="C45" s="41"/>
      <c r="D45" s="41"/>
      <c r="E45" s="41"/>
      <c r="F45" s="41"/>
      <c r="G45" s="43">
        <v>-239747</v>
      </c>
      <c r="H45" s="43"/>
      <c r="I45" s="18" t="s">
        <v>58</v>
      </c>
    </row>
    <row r="46" spans="2:9" ht="15.75" x14ac:dyDescent="0.25">
      <c r="B46" s="41" t="s">
        <v>64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65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66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67</v>
      </c>
      <c r="C49" s="41"/>
      <c r="D49" s="41"/>
      <c r="E49" s="41"/>
      <c r="F49" s="41"/>
      <c r="G49" s="41"/>
      <c r="H49" s="19">
        <v>19231</v>
      </c>
      <c r="I49" s="18" t="s">
        <v>58</v>
      </c>
    </row>
    <row r="50" spans="2:9" ht="15.75" x14ac:dyDescent="0.25">
      <c r="B50" s="41" t="s">
        <v>68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41" t="s">
        <v>86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85</v>
      </c>
      <c r="C53" s="41"/>
      <c r="D53" s="41"/>
      <c r="E53" s="41"/>
      <c r="F53" s="41"/>
      <c r="G53" s="41"/>
      <c r="H53" s="19">
        <v>-220426</v>
      </c>
      <c r="I53" s="18" t="s">
        <v>58</v>
      </c>
    </row>
    <row r="55" spans="2:9" ht="87.75" customHeight="1" x14ac:dyDescent="0.25">
      <c r="B55" s="13" t="s">
        <v>0</v>
      </c>
      <c r="C55" s="44" t="s">
        <v>28</v>
      </c>
      <c r="D55" s="44"/>
      <c r="E55" s="13" t="s">
        <v>29</v>
      </c>
      <c r="F55" s="13" t="s">
        <v>31</v>
      </c>
      <c r="G55" s="13" t="s">
        <v>32</v>
      </c>
      <c r="H55" s="56" t="s">
        <v>33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x14ac:dyDescent="0.25">
      <c r="B57" s="9"/>
      <c r="C57" s="58"/>
      <c r="D57" s="58"/>
      <c r="E57" s="9"/>
      <c r="F57" s="9"/>
      <c r="G57" s="9"/>
      <c r="H57" s="58"/>
      <c r="I57" s="58"/>
    </row>
    <row r="58" spans="2:9" x14ac:dyDescent="0.25">
      <c r="B58" s="9"/>
      <c r="C58" s="58"/>
      <c r="D58" s="58"/>
      <c r="E58" s="9"/>
      <c r="F58" s="9"/>
      <c r="G58" s="9"/>
      <c r="H58" s="58"/>
      <c r="I58" s="58"/>
    </row>
    <row r="59" spans="2:9" x14ac:dyDescent="0.25">
      <c r="B59" s="38" t="s">
        <v>27</v>
      </c>
      <c r="C59" s="39"/>
      <c r="D59" s="39"/>
      <c r="E59" s="40"/>
      <c r="F59" s="9"/>
      <c r="G59" s="16" t="s">
        <v>26</v>
      </c>
      <c r="H59" s="55" t="s">
        <v>26</v>
      </c>
      <c r="I59" s="55"/>
    </row>
    <row r="61" spans="2:9" ht="15.75" x14ac:dyDescent="0.25">
      <c r="B61" s="36" t="s">
        <v>56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7" t="s">
        <v>57</v>
      </c>
      <c r="C62" s="17"/>
      <c r="D62" s="17"/>
      <c r="E62" s="48">
        <f>G39</f>
        <v>320766.54000000004</v>
      </c>
      <c r="F62" s="48"/>
      <c r="G62" s="17" t="s">
        <v>58</v>
      </c>
      <c r="H62" s="17"/>
      <c r="I62" s="17"/>
    </row>
    <row r="64" spans="2:9" ht="15.75" x14ac:dyDescent="0.25">
      <c r="B64" s="36" t="s">
        <v>34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35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36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2" t="s">
        <v>0</v>
      </c>
      <c r="C68" s="52" t="s">
        <v>37</v>
      </c>
      <c r="D68" s="53"/>
      <c r="E68" s="52" t="s">
        <v>38</v>
      </c>
      <c r="F68" s="54"/>
      <c r="G68" s="53"/>
      <c r="H68" s="52" t="s">
        <v>39</v>
      </c>
      <c r="I68" s="53"/>
    </row>
    <row r="69" spans="2:9" x14ac:dyDescent="0.25">
      <c r="B69" s="14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>
        <v>1</v>
      </c>
      <c r="D70" s="46"/>
      <c r="E70" s="45">
        <v>1</v>
      </c>
      <c r="F70" s="47"/>
      <c r="G70" s="46"/>
      <c r="H70" s="45">
        <v>0</v>
      </c>
      <c r="I70" s="46"/>
    </row>
    <row r="72" spans="2:9" ht="15.75" x14ac:dyDescent="0.25">
      <c r="B72" s="41" t="s">
        <v>55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54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53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52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51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50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49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48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47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3" t="s">
        <v>0</v>
      </c>
      <c r="C82" s="44" t="s">
        <v>40</v>
      </c>
      <c r="D82" s="44"/>
      <c r="E82" s="13" t="s">
        <v>41</v>
      </c>
      <c r="F82" s="13" t="s">
        <v>42</v>
      </c>
      <c r="G82" s="13" t="s">
        <v>43</v>
      </c>
      <c r="H82" s="56" t="s">
        <v>44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5">
        <v>1</v>
      </c>
      <c r="C84" s="57" t="s">
        <v>45</v>
      </c>
      <c r="D84" s="57"/>
      <c r="E84" s="9">
        <f>7090.88-0.16</f>
        <v>7090.72</v>
      </c>
      <c r="F84" s="9">
        <f>285116.58-10.44</f>
        <v>285106.14</v>
      </c>
      <c r="G84" s="9">
        <v>273589.48</v>
      </c>
      <c r="H84" s="58">
        <f>E84+F84-G84</f>
        <v>18607.380000000005</v>
      </c>
      <c r="I84" s="58"/>
    </row>
    <row r="85" spans="2:9" ht="32.25" customHeight="1" x14ac:dyDescent="0.25">
      <c r="B85" s="15">
        <v>2</v>
      </c>
      <c r="C85" s="57" t="s">
        <v>46</v>
      </c>
      <c r="D85" s="57"/>
      <c r="E85" s="9">
        <v>134969.34</v>
      </c>
      <c r="F85" s="9">
        <v>35660.400000000001</v>
      </c>
      <c r="G85" s="9">
        <v>19173.669999999998</v>
      </c>
      <c r="H85" s="58">
        <f>E85+F85-G85</f>
        <v>151456.07</v>
      </c>
      <c r="I85" s="58"/>
    </row>
    <row r="86" spans="2:9" x14ac:dyDescent="0.25">
      <c r="B86" s="38" t="s">
        <v>27</v>
      </c>
      <c r="C86" s="39"/>
      <c r="D86" s="40"/>
      <c r="E86" s="11">
        <f>SUM(E84:E85)</f>
        <v>142060.06</v>
      </c>
      <c r="F86" s="11">
        <f t="shared" ref="F86:G86" si="2">SUM(F84:F85)</f>
        <v>320766.54000000004</v>
      </c>
      <c r="G86" s="11">
        <f t="shared" si="2"/>
        <v>292763.14999999997</v>
      </c>
      <c r="H86" s="55">
        <f>SUM(H84:I85)</f>
        <v>170063.45</v>
      </c>
      <c r="I86" s="55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2026-03-18T11:32:51Z</dcterms:modified>
</cp:coreProperties>
</file>